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UserData$\wdbruin\My Documents\2Groen\Agro\Veehouderij\Vakexpert veehouderij\Integrale opdrachten\2017-2018\"/>
    </mc:Choice>
  </mc:AlternateContent>
  <bookViews>
    <workbookView xWindow="240" yWindow="135" windowWidth="20115" windowHeight="7935" xr2:uid="{00000000-000D-0000-FFFF-FFFF00000000}"/>
  </bookViews>
  <sheets>
    <sheet name="beoordelingsformulier" sheetId="1" r:id="rId1"/>
    <sheet name="Omzettingstabel" sheetId="2" r:id="rId2"/>
    <sheet name="Blad3" sheetId="3" r:id="rId3"/>
  </sheets>
  <definedNames>
    <definedName name="_xlnm.Print_Area" localSheetId="0">beoordelingsformulier!$A$1:$E$70</definedName>
  </definedNames>
  <calcPr calcId="171026"/>
</workbook>
</file>

<file path=xl/calcChain.xml><?xml version="1.0" encoding="utf-8"?>
<calcChain xmlns="http://schemas.openxmlformats.org/spreadsheetml/2006/main">
  <c r="D42" i="1" l="1"/>
  <c r="A18" i="1"/>
  <c r="A19" i="1"/>
  <c r="A20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C4" i="2"/>
  <c r="B7" i="2"/>
  <c r="D6" i="2"/>
  <c r="D44" i="1"/>
  <c r="C3" i="2"/>
  <c r="A8" i="2"/>
  <c r="B8" i="2"/>
  <c r="A9" i="2"/>
  <c r="B9" i="2"/>
  <c r="A10" i="2"/>
  <c r="A11" i="2"/>
  <c r="B10" i="2"/>
  <c r="B11" i="2"/>
  <c r="A12" i="2"/>
  <c r="B12" i="2"/>
  <c r="A13" i="2"/>
  <c r="A14" i="2"/>
  <c r="B13" i="2"/>
  <c r="B14" i="2"/>
  <c r="A15" i="2"/>
  <c r="A16" i="2"/>
  <c r="B15" i="2"/>
  <c r="B16" i="2"/>
  <c r="A17" i="2"/>
  <c r="A18" i="2"/>
  <c r="B17" i="2"/>
  <c r="B18" i="2"/>
  <c r="A19" i="2"/>
  <c r="A20" i="2"/>
  <c r="B19" i="2"/>
  <c r="B20" i="2"/>
  <c r="A21" i="2"/>
  <c r="A22" i="2"/>
  <c r="B21" i="2"/>
  <c r="B22" i="2"/>
  <c r="A23" i="2"/>
  <c r="B23" i="2"/>
  <c r="A24" i="2"/>
  <c r="B24" i="2"/>
  <c r="A25" i="2"/>
  <c r="B25" i="2"/>
  <c r="A26" i="2"/>
  <c r="B26" i="2"/>
  <c r="A27" i="2"/>
  <c r="A28" i="2"/>
  <c r="B27" i="2"/>
  <c r="B28" i="2"/>
  <c r="A29" i="2"/>
  <c r="A30" i="2"/>
  <c r="B29" i="2"/>
  <c r="B30" i="2"/>
  <c r="A31" i="2"/>
  <c r="A32" i="2"/>
  <c r="B31" i="2"/>
  <c r="B32" i="2"/>
  <c r="A33" i="2"/>
  <c r="B33" i="2"/>
  <c r="A34" i="2"/>
  <c r="B34" i="2"/>
  <c r="A35" i="2"/>
  <c r="B35" i="2"/>
  <c r="A36" i="2"/>
  <c r="A37" i="2"/>
  <c r="B36" i="2"/>
  <c r="B37" i="2"/>
  <c r="A38" i="2"/>
  <c r="B38" i="2"/>
  <c r="A39" i="2"/>
  <c r="B39" i="2"/>
  <c r="A40" i="2"/>
  <c r="B40" i="2"/>
  <c r="A41" i="2"/>
  <c r="A42" i="2"/>
  <c r="B41" i="2"/>
  <c r="B42" i="2"/>
  <c r="A43" i="2"/>
  <c r="A44" i="2"/>
  <c r="B43" i="2"/>
  <c r="A45" i="2"/>
  <c r="B44" i="2"/>
  <c r="A46" i="2"/>
  <c r="B45" i="2"/>
  <c r="B46" i="2"/>
  <c r="A47" i="2"/>
  <c r="A48" i="2"/>
  <c r="B47" i="2"/>
  <c r="A49" i="2"/>
  <c r="B48" i="2"/>
  <c r="A50" i="2"/>
  <c r="B49" i="2"/>
  <c r="B50" i="2"/>
  <c r="A51" i="2"/>
  <c r="A52" i="2"/>
  <c r="B51" i="2"/>
  <c r="B52" i="2"/>
  <c r="A53" i="2"/>
  <c r="A54" i="2"/>
  <c r="B53" i="2"/>
  <c r="B54" i="2"/>
  <c r="A55" i="2"/>
  <c r="A56" i="2"/>
  <c r="B55" i="2"/>
  <c r="B56" i="2"/>
  <c r="A57" i="2"/>
  <c r="A58" i="2"/>
  <c r="B57" i="2"/>
  <c r="B58" i="2"/>
  <c r="A59" i="2"/>
  <c r="A60" i="2"/>
  <c r="B59" i="2"/>
  <c r="B60" i="2"/>
  <c r="A61" i="2"/>
  <c r="A62" i="2"/>
  <c r="B61" i="2"/>
  <c r="B62" i="2"/>
  <c r="A63" i="2"/>
  <c r="A64" i="2"/>
  <c r="B63" i="2"/>
  <c r="B64" i="2"/>
  <c r="A65" i="2"/>
  <c r="B65" i="2"/>
  <c r="A66" i="2"/>
  <c r="B66" i="2"/>
  <c r="A67" i="2"/>
  <c r="A68" i="2"/>
  <c r="B67" i="2"/>
  <c r="B68" i="2"/>
  <c r="A69" i="2"/>
  <c r="B69" i="2"/>
  <c r="A70" i="2"/>
  <c r="B70" i="2"/>
  <c r="A71" i="2"/>
  <c r="A72" i="2"/>
  <c r="B71" i="2"/>
  <c r="B72" i="2"/>
  <c r="A73" i="2"/>
  <c r="A74" i="2"/>
  <c r="B73" i="2"/>
  <c r="B74" i="2"/>
  <c r="A75" i="2"/>
  <c r="B75" i="2"/>
  <c r="A76" i="2"/>
  <c r="B76" i="2"/>
  <c r="A77" i="2"/>
  <c r="B77" i="2"/>
  <c r="A78" i="2"/>
  <c r="B78" i="2"/>
  <c r="A79" i="2"/>
  <c r="A80" i="2"/>
  <c r="B79" i="2"/>
  <c r="A81" i="2"/>
  <c r="B80" i="2"/>
  <c r="B81" i="2"/>
  <c r="A82" i="2"/>
  <c r="B82" i="2"/>
  <c r="A83" i="2"/>
  <c r="A84" i="2"/>
  <c r="B83" i="2"/>
  <c r="B84" i="2"/>
  <c r="A85" i="2"/>
  <c r="A86" i="2"/>
  <c r="B85" i="2"/>
  <c r="B86" i="2"/>
  <c r="A87" i="2"/>
  <c r="A88" i="2"/>
  <c r="B87" i="2"/>
  <c r="B88" i="2"/>
  <c r="A89" i="2"/>
  <c r="B89" i="2"/>
  <c r="A90" i="2"/>
  <c r="B90" i="2"/>
  <c r="A91" i="2"/>
  <c r="A92" i="2"/>
  <c r="B91" i="2"/>
  <c r="A93" i="2"/>
  <c r="B92" i="2"/>
  <c r="A94" i="2"/>
  <c r="B93" i="2"/>
  <c r="A95" i="2"/>
  <c r="B94" i="2"/>
  <c r="B95" i="2"/>
  <c r="A96" i="2"/>
  <c r="B96" i="2"/>
  <c r="A97" i="2"/>
  <c r="A98" i="2"/>
  <c r="B97" i="2"/>
  <c r="B98" i="2"/>
  <c r="A99" i="2"/>
  <c r="A100" i="2"/>
  <c r="B99" i="2"/>
  <c r="B100" i="2"/>
  <c r="A101" i="2"/>
  <c r="A102" i="2"/>
  <c r="B101" i="2"/>
  <c r="B102" i="2"/>
  <c r="A103" i="2"/>
  <c r="A104" i="2"/>
  <c r="B103" i="2"/>
  <c r="A105" i="2"/>
  <c r="B104" i="2"/>
  <c r="A106" i="2"/>
  <c r="B105" i="2"/>
  <c r="B106" i="2"/>
  <c r="A107" i="2"/>
  <c r="A108" i="2"/>
  <c r="B107" i="2"/>
  <c r="A109" i="2"/>
  <c r="B108" i="2"/>
  <c r="B109" i="2"/>
  <c r="A110" i="2"/>
  <c r="B110" i="2"/>
  <c r="A111" i="2"/>
  <c r="B111" i="2"/>
  <c r="A112" i="2"/>
  <c r="A113" i="2"/>
  <c r="B112" i="2"/>
  <c r="B113" i="2"/>
  <c r="A114" i="2"/>
  <c r="A115" i="2"/>
  <c r="B114" i="2"/>
  <c r="B115" i="2"/>
  <c r="A116" i="2"/>
  <c r="A117" i="2"/>
  <c r="B116" i="2"/>
  <c r="B117" i="2"/>
  <c r="A118" i="2"/>
  <c r="B118" i="2"/>
  <c r="A119" i="2"/>
  <c r="A120" i="2"/>
  <c r="B119" i="2"/>
  <c r="A121" i="2"/>
  <c r="B120" i="2"/>
  <c r="A122" i="2"/>
  <c r="B121" i="2"/>
  <c r="A123" i="2"/>
  <c r="B122" i="2"/>
  <c r="B123" i="2"/>
  <c r="A124" i="2"/>
  <c r="A125" i="2"/>
  <c r="B124" i="2"/>
  <c r="B125" i="2"/>
  <c r="A126" i="2"/>
  <c r="A127" i="2"/>
  <c r="B126" i="2"/>
  <c r="A128" i="2"/>
  <c r="B127" i="2"/>
  <c r="B128" i="2"/>
  <c r="A129" i="2"/>
  <c r="A130" i="2"/>
  <c r="B129" i="2"/>
  <c r="A131" i="2"/>
  <c r="B130" i="2"/>
  <c r="B131" i="2"/>
  <c r="A132" i="2"/>
  <c r="B132" i="2"/>
  <c r="A133" i="2"/>
  <c r="B133" i="2"/>
  <c r="A134" i="2"/>
  <c r="A135" i="2"/>
  <c r="B134" i="2"/>
  <c r="B135" i="2"/>
  <c r="A136" i="2"/>
  <c r="A137" i="2"/>
  <c r="B136" i="2"/>
  <c r="B137" i="2"/>
  <c r="A138" i="2"/>
  <c r="A139" i="2"/>
  <c r="B138" i="2"/>
  <c r="B139" i="2"/>
  <c r="A140" i="2"/>
  <c r="B140" i="2"/>
  <c r="A141" i="2"/>
  <c r="A142" i="2"/>
  <c r="B141" i="2"/>
  <c r="A143" i="2"/>
  <c r="B142" i="2"/>
  <c r="B143" i="2"/>
  <c r="A144" i="2"/>
  <c r="A145" i="2"/>
  <c r="B144" i="2"/>
  <c r="A146" i="2"/>
  <c r="B145" i="2"/>
  <c r="A147" i="2"/>
  <c r="B146" i="2"/>
  <c r="A148" i="2"/>
  <c r="B147" i="2"/>
  <c r="A149" i="2"/>
  <c r="B148" i="2"/>
  <c r="A150" i="2"/>
  <c r="B149" i="2"/>
  <c r="A151" i="2"/>
  <c r="B150" i="2"/>
  <c r="A152" i="2"/>
  <c r="B151" i="2"/>
  <c r="A153" i="2"/>
  <c r="B152" i="2"/>
  <c r="B153" i="2"/>
  <c r="A154" i="2"/>
  <c r="A155" i="2"/>
  <c r="B154" i="2"/>
  <c r="A156" i="2"/>
  <c r="B155" i="2"/>
  <c r="B156" i="2"/>
  <c r="A157" i="2"/>
  <c r="B157" i="2"/>
</calcChain>
</file>

<file path=xl/sharedStrings.xml><?xml version="1.0" encoding="utf-8"?>
<sst xmlns="http://schemas.openxmlformats.org/spreadsheetml/2006/main" count="61" uniqueCount="59">
  <si>
    <t>Beoordelingsformulier Een tevreden veestapel</t>
  </si>
  <si>
    <t>Crebo:</t>
  </si>
  <si>
    <t>25535 (Vakexpert veehouderij)</t>
  </si>
  <si>
    <t xml:space="preserve">Beoordelaarsinstructie: </t>
  </si>
  <si>
    <t>Vul per beoordelingscriterium steeds een 0, 1, 2, 3, 4 of 5 in:</t>
  </si>
  <si>
    <t>0 = slecht</t>
  </si>
  <si>
    <t>1 = onvoldoende</t>
  </si>
  <si>
    <t>2 = matig</t>
  </si>
  <si>
    <t>3 = voldoende</t>
  </si>
  <si>
    <t>4 = goed</t>
  </si>
  <si>
    <t>5 = zeer goed</t>
  </si>
  <si>
    <t>Het cijfer wordt berekend met een formule op basis van de cesuur (minimale score voor een voldoende van 5,5).</t>
  </si>
  <si>
    <t>Voor alle mogelijke scores en bijbehorende cijfers kan de omzettingstabel worden geraadpleegd.</t>
  </si>
  <si>
    <t xml:space="preserve">Beoordelingscriteria </t>
  </si>
  <si>
    <t>Score</t>
  </si>
  <si>
    <t>Resultaat</t>
  </si>
  <si>
    <t>De dieren zijn gevoerd en verzorgd.</t>
  </si>
  <si>
    <t>De dieren zijn gezond. Er is voldoende rekening gehouden met dierwelzijn.</t>
  </si>
  <si>
    <t>De hygiënische omstandigheden zijn optimaal.</t>
  </si>
  <si>
    <t>Er is sprake van een optimale melkopbrengst en de melk is van optimale kwaliteit.</t>
  </si>
  <si>
    <t>Proces</t>
  </si>
  <si>
    <t>De werkzaamheden voor het voeren van de dieren zijn vakkundig uitgevoerd.</t>
  </si>
  <si>
    <t>De voer- en wateropname is op basis van vaktechnisch inzicht gecontroleerd.</t>
  </si>
  <si>
    <t>Het uiterlijk en de conditie van de dieren zijn vakkundig verzorgd.</t>
  </si>
  <si>
    <t>Het moment van verzorging is deskundig ingeschat.</t>
  </si>
  <si>
    <t>Afwijkingen/zieke dieren zijn tijdig gesignaleerd en er is adequaat gereageerd.</t>
  </si>
  <si>
    <t>De materialen en middelen voor het voeren en verzorgen van de dieren zijn effectief en efficiënt gebruikt.</t>
  </si>
  <si>
    <t>Het vee is gemolken volgens de voor het bedrijf geldende procedures en voorschriften.</t>
  </si>
  <si>
    <t>De melkwinningsapparatuur en -materialen zijn op effectieve en bedreven wijze gebruikt en bediend.</t>
  </si>
  <si>
    <t>Er is continu gecontroleerd of het melkwinningsproces adequaat verloopt.</t>
  </si>
  <si>
    <t>Mogelijke storingen en defecten zijn tijdig gesignaleerd en zo nodig verholpen.</t>
  </si>
  <si>
    <t>De kwaliteit van de melk is deskundig beoordeeld.</t>
  </si>
  <si>
    <t>Er is gewerkt met aandacht voor dierwelzijn.</t>
  </si>
  <si>
    <t>Er is ergonomisch gewerkt.</t>
  </si>
  <si>
    <t>Er is kostenbewust gehandeld.</t>
  </si>
  <si>
    <t>Er is in het juiste tempo gewerkt.</t>
  </si>
  <si>
    <t>De noodzakelijke gegevens zijn geregisteerd volgens de richtlijnen binnen het BPV-bedrijf.</t>
  </si>
  <si>
    <t>Er is een reële planning gemaakt van de werkzaamheden.</t>
  </si>
  <si>
    <t>Er is gewerkt volgens planning en indien nodig zijn er tijdig maatregelen genomen.</t>
  </si>
  <si>
    <t>Medewerkers zijn goed geïnstrueerd.</t>
  </si>
  <si>
    <t>De gemaaakte keuzes worden tijdens het CGI  goed onderbouwd.</t>
  </si>
  <si>
    <t>Totaal aantal punten</t>
  </si>
  <si>
    <t>Cijfer</t>
  </si>
  <si>
    <t>max. score=</t>
  </si>
  <si>
    <t>cesuur =</t>
  </si>
  <si>
    <t xml:space="preserve">Eindoordeel  in woorden: </t>
  </si>
  <si>
    <t>Hier kun je trots op zijn:</t>
  </si>
  <si>
    <t>Hier moet je nog aan werken:</t>
  </si>
  <si>
    <t>Naam praktijkopleider:</t>
  </si>
  <si>
    <t>Naam coach:</t>
  </si>
  <si>
    <t>Naam student:</t>
  </si>
  <si>
    <t>Handtekening praktijkopleider:</t>
  </si>
  <si>
    <t>Handtekening coach:</t>
  </si>
  <si>
    <t>Handtekening student:</t>
  </si>
  <si>
    <t>Datum:</t>
  </si>
  <si>
    <t xml:space="preserve">Omzettingstabel </t>
  </si>
  <si>
    <t>Max. aantal punten:</t>
  </si>
  <si>
    <t xml:space="preserve">Cesuur: </t>
  </si>
  <si>
    <t>punten is voldoende (5,5)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</si>
</sst>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Font="1"/>
    <xf numFmtId="0" fontId="0" fillId="0" borderId="1" xfId="0" applyFont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1" xfId="0" applyFont="1" applyBorder="1"/>
    <xf numFmtId="0" fontId="0" fillId="0" borderId="0" xfId="0" applyNumberFormat="1"/>
    <xf numFmtId="164" fontId="0" fillId="0" borderId="1" xfId="0" applyNumberFormat="1" applyBorder="1"/>
    <xf numFmtId="0" fontId="5" fillId="0" borderId="0" xfId="0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0" fillId="3" borderId="1" xfId="0" applyFont="1" applyFill="1" applyBorder="1" applyAlignment="1">
      <alignment vertical="top" wrapText="1"/>
    </xf>
    <xf numFmtId="0" fontId="8" fillId="0" borderId="1" xfId="0" applyFont="1" applyBorder="1"/>
    <xf numFmtId="0" fontId="8" fillId="0" borderId="4" xfId="0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3" fillId="0" borderId="0" xfId="0" applyFont="1"/>
    <xf numFmtId="0" fontId="14" fillId="0" borderId="0" xfId="0" applyFont="1" applyFill="1" applyBorder="1" applyAlignment="1">
      <alignment vertical="top" wrapText="1"/>
    </xf>
    <xf numFmtId="0" fontId="13" fillId="0" borderId="0" xfId="0" applyFont="1" applyFill="1" applyBorder="1"/>
    <xf numFmtId="164" fontId="12" fillId="0" borderId="4" xfId="0" applyNumberFormat="1" applyFont="1" applyBorder="1" applyAlignment="1">
      <alignment horizontal="center"/>
    </xf>
    <xf numFmtId="0" fontId="13" fillId="0" borderId="0" xfId="0" applyFont="1" applyBorder="1"/>
    <xf numFmtId="0" fontId="11" fillId="0" borderId="0" xfId="0" applyFont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horizontal="center"/>
    </xf>
    <xf numFmtId="0" fontId="16" fillId="0" borderId="0" xfId="0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8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8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12" fillId="0" borderId="8" xfId="0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0" fillId="3" borderId="2" xfId="0" applyFont="1" applyFill="1" applyBorder="1" applyAlignment="1">
      <alignment vertical="top"/>
    </xf>
    <xf numFmtId="0" fontId="0" fillId="0" borderId="3" xfId="0" applyBorder="1" applyAlignment="1">
      <alignment vertical="top"/>
    </xf>
    <xf numFmtId="0" fontId="15" fillId="2" borderId="2" xfId="0" applyFont="1" applyFill="1" applyBorder="1" applyAlignment="1">
      <alignment vertical="top"/>
    </xf>
    <xf numFmtId="0" fontId="15" fillId="2" borderId="5" xfId="0" applyFont="1" applyFill="1" applyBorder="1" applyAlignment="1">
      <alignment vertical="top"/>
    </xf>
    <xf numFmtId="0" fontId="15" fillId="2" borderId="3" xfId="0" applyFont="1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view="pageBreakPreview" zoomScale="60" zoomScaleNormal="100" workbookViewId="0" xr3:uid="{AEA406A1-0E4B-5B11-9CD5-51D6E497D94C}">
      <selection activeCell="D40" sqref="D40:D41"/>
    </sheetView>
  </sheetViews>
  <sheetFormatPr defaultRowHeight="15"/>
  <cols>
    <col min="1" max="1" width="20.140625" customWidth="1"/>
    <col min="2" max="2" width="28" customWidth="1"/>
    <col min="3" max="3" width="45" customWidth="1"/>
    <col min="4" max="4" width="15.5703125" bestFit="1" customWidth="1"/>
    <col min="5" max="5" width="16" customWidth="1"/>
  </cols>
  <sheetData>
    <row r="1" spans="1:5" ht="20.25">
      <c r="A1" s="31" t="s">
        <v>0</v>
      </c>
      <c r="B1" s="13"/>
      <c r="C1" s="13"/>
      <c r="D1" s="13"/>
      <c r="E1" s="13"/>
    </row>
    <row r="2" spans="1:5">
      <c r="A2" s="13"/>
      <c r="B2" s="13"/>
      <c r="C2" s="13"/>
      <c r="D2" s="13"/>
      <c r="E2" s="13"/>
    </row>
    <row r="3" spans="1:5">
      <c r="A3" s="14" t="s">
        <v>1</v>
      </c>
      <c r="B3" s="13" t="s">
        <v>2</v>
      </c>
      <c r="C3" s="13"/>
      <c r="D3" s="13"/>
      <c r="E3" s="13"/>
    </row>
    <row r="4" spans="1:5">
      <c r="A4" s="13"/>
      <c r="B4" s="13"/>
      <c r="C4" s="13"/>
      <c r="D4" s="13"/>
      <c r="E4" s="13"/>
    </row>
    <row r="5" spans="1:5">
      <c r="A5" s="15" t="s">
        <v>3</v>
      </c>
      <c r="B5" s="13"/>
      <c r="C5" s="13"/>
      <c r="D5" s="28"/>
      <c r="E5" s="1"/>
    </row>
    <row r="6" spans="1:5">
      <c r="A6" s="16" t="s">
        <v>4</v>
      </c>
      <c r="B6" s="13"/>
      <c r="C6" s="13"/>
      <c r="D6" s="16"/>
      <c r="E6" s="2"/>
    </row>
    <row r="7" spans="1:5">
      <c r="A7" s="13"/>
      <c r="B7" s="13"/>
      <c r="C7" s="13"/>
      <c r="D7" s="29"/>
      <c r="E7" s="3"/>
    </row>
    <row r="8" spans="1:5">
      <c r="A8" s="13" t="s">
        <v>5</v>
      </c>
      <c r="B8" s="34" t="s">
        <v>6</v>
      </c>
      <c r="C8" s="13" t="s">
        <v>7</v>
      </c>
      <c r="D8" s="13"/>
      <c r="E8" s="3"/>
    </row>
    <row r="9" spans="1:5">
      <c r="A9" s="13" t="s">
        <v>8</v>
      </c>
      <c r="B9" s="34" t="s">
        <v>9</v>
      </c>
      <c r="C9" s="13" t="s">
        <v>10</v>
      </c>
      <c r="D9" s="13"/>
      <c r="E9" s="3"/>
    </row>
    <row r="10" spans="1:5">
      <c r="A10" s="13"/>
      <c r="B10" s="13"/>
      <c r="C10" s="13"/>
      <c r="D10" s="29"/>
      <c r="E10" s="3"/>
    </row>
    <row r="11" spans="1:5">
      <c r="A11" s="16" t="s">
        <v>11</v>
      </c>
      <c r="B11" s="13"/>
      <c r="C11" s="13"/>
      <c r="D11" s="29"/>
      <c r="E11" s="3"/>
    </row>
    <row r="12" spans="1:5">
      <c r="A12" s="13" t="s">
        <v>12</v>
      </c>
      <c r="B12" s="16"/>
      <c r="C12" s="16"/>
      <c r="D12" s="29"/>
      <c r="E12" s="3"/>
    </row>
    <row r="13" spans="1:5">
      <c r="A13" s="23"/>
      <c r="B13" s="2"/>
      <c r="C13" s="2"/>
      <c r="D13" s="3"/>
      <c r="E13" s="3"/>
    </row>
    <row r="14" spans="1:5">
      <c r="A14" s="23"/>
      <c r="B14" s="2"/>
      <c r="C14" s="2"/>
      <c r="D14" s="3"/>
      <c r="E14" s="3"/>
    </row>
    <row r="15" spans="1:5" ht="18.75" customHeight="1">
      <c r="A15" s="23"/>
      <c r="B15" s="46" t="s">
        <v>13</v>
      </c>
      <c r="C15" s="47"/>
      <c r="D15" s="17" t="s">
        <v>14</v>
      </c>
      <c r="E15" s="24"/>
    </row>
    <row r="16" spans="1:5">
      <c r="A16" s="23"/>
      <c r="B16" s="48" t="s">
        <v>15</v>
      </c>
      <c r="C16" s="49"/>
      <c r="D16" s="50"/>
      <c r="E16" s="12"/>
    </row>
    <row r="17" spans="1:5" ht="30" customHeight="1">
      <c r="A17" s="32">
        <v>1</v>
      </c>
      <c r="B17" s="44" t="s">
        <v>16</v>
      </c>
      <c r="C17" s="45"/>
      <c r="D17" s="18"/>
      <c r="E17" s="25"/>
    </row>
    <row r="18" spans="1:5" ht="30" customHeight="1">
      <c r="A18" s="32">
        <f>A17+1</f>
        <v>2</v>
      </c>
      <c r="B18" s="44" t="s">
        <v>17</v>
      </c>
      <c r="C18" s="45"/>
      <c r="D18" s="18"/>
      <c r="E18" s="25"/>
    </row>
    <row r="19" spans="1:5" ht="30" customHeight="1">
      <c r="A19" s="32">
        <f t="shared" ref="A19:A41" si="0">A18+1</f>
        <v>3</v>
      </c>
      <c r="B19" s="44" t="s">
        <v>18</v>
      </c>
      <c r="C19" s="45"/>
      <c r="D19" s="18"/>
      <c r="E19" s="25"/>
    </row>
    <row r="20" spans="1:5" ht="30" customHeight="1">
      <c r="A20" s="32">
        <f t="shared" si="0"/>
        <v>4</v>
      </c>
      <c r="B20" s="37" t="s">
        <v>19</v>
      </c>
      <c r="C20" s="38"/>
      <c r="D20" s="18"/>
      <c r="E20" s="25"/>
    </row>
    <row r="21" spans="1:5">
      <c r="A21" s="32"/>
      <c r="B21" s="48" t="s">
        <v>20</v>
      </c>
      <c r="C21" s="49"/>
      <c r="D21" s="50"/>
      <c r="E21" s="25"/>
    </row>
    <row r="22" spans="1:5" ht="30" customHeight="1">
      <c r="A22" s="32">
        <f>A20+1</f>
        <v>5</v>
      </c>
      <c r="B22" s="37" t="s">
        <v>21</v>
      </c>
      <c r="C22" s="38"/>
      <c r="D22" s="18"/>
      <c r="E22" s="25"/>
    </row>
    <row r="23" spans="1:5" ht="30" customHeight="1">
      <c r="A23" s="32">
        <f t="shared" si="0"/>
        <v>6</v>
      </c>
      <c r="B23" s="37" t="s">
        <v>22</v>
      </c>
      <c r="C23" s="38"/>
      <c r="D23" s="18"/>
      <c r="E23" s="25"/>
    </row>
    <row r="24" spans="1:5" ht="30" customHeight="1">
      <c r="A24" s="32">
        <f t="shared" si="0"/>
        <v>7</v>
      </c>
      <c r="B24" s="44" t="s">
        <v>23</v>
      </c>
      <c r="C24" s="45"/>
      <c r="D24" s="18"/>
      <c r="E24" s="25"/>
    </row>
    <row r="25" spans="1:5" ht="30" customHeight="1">
      <c r="A25" s="32">
        <f t="shared" si="0"/>
        <v>8</v>
      </c>
      <c r="B25" s="44" t="s">
        <v>24</v>
      </c>
      <c r="C25" s="45"/>
      <c r="D25" s="18"/>
      <c r="E25" s="25"/>
    </row>
    <row r="26" spans="1:5" ht="30" customHeight="1">
      <c r="A26" s="32">
        <f t="shared" si="0"/>
        <v>9</v>
      </c>
      <c r="B26" s="37" t="s">
        <v>25</v>
      </c>
      <c r="C26" s="38"/>
      <c r="D26" s="18"/>
      <c r="E26" s="25"/>
    </row>
    <row r="27" spans="1:5" ht="30" customHeight="1">
      <c r="A27" s="32">
        <f t="shared" si="0"/>
        <v>10</v>
      </c>
      <c r="B27" s="37" t="s">
        <v>26</v>
      </c>
      <c r="C27" s="38"/>
      <c r="D27" s="18"/>
      <c r="E27" s="25"/>
    </row>
    <row r="28" spans="1:5" ht="30" customHeight="1">
      <c r="A28" s="32">
        <f t="shared" si="0"/>
        <v>11</v>
      </c>
      <c r="B28" s="37" t="s">
        <v>27</v>
      </c>
      <c r="C28" s="38"/>
      <c r="D28" s="18"/>
      <c r="E28" s="25"/>
    </row>
    <row r="29" spans="1:5" ht="30" customHeight="1">
      <c r="A29" s="32">
        <f t="shared" si="0"/>
        <v>12</v>
      </c>
      <c r="B29" s="37" t="s">
        <v>28</v>
      </c>
      <c r="C29" s="38"/>
      <c r="D29" s="18"/>
      <c r="E29" s="25"/>
    </row>
    <row r="30" spans="1:5" ht="30" customHeight="1">
      <c r="A30" s="32">
        <f t="shared" si="0"/>
        <v>13</v>
      </c>
      <c r="B30" s="44" t="s">
        <v>29</v>
      </c>
      <c r="C30" s="45"/>
      <c r="D30" s="18"/>
      <c r="E30" s="25"/>
    </row>
    <row r="31" spans="1:5" ht="30" customHeight="1">
      <c r="A31" s="32">
        <f t="shared" si="0"/>
        <v>14</v>
      </c>
      <c r="B31" s="37" t="s">
        <v>30</v>
      </c>
      <c r="C31" s="38"/>
      <c r="D31" s="18"/>
      <c r="E31" s="25"/>
    </row>
    <row r="32" spans="1:5" ht="30" customHeight="1">
      <c r="A32" s="32">
        <f t="shared" si="0"/>
        <v>15</v>
      </c>
      <c r="B32" s="37" t="s">
        <v>31</v>
      </c>
      <c r="C32" s="38"/>
      <c r="D32" s="18"/>
      <c r="E32" s="25"/>
    </row>
    <row r="33" spans="1:5" ht="30" customHeight="1">
      <c r="A33" s="32">
        <f t="shared" si="0"/>
        <v>16</v>
      </c>
      <c r="B33" s="37" t="s">
        <v>32</v>
      </c>
      <c r="C33" s="38"/>
      <c r="D33" s="18"/>
      <c r="E33" s="25"/>
    </row>
    <row r="34" spans="1:5" ht="30" customHeight="1">
      <c r="A34" s="32">
        <f t="shared" si="0"/>
        <v>17</v>
      </c>
      <c r="B34" s="37" t="s">
        <v>33</v>
      </c>
      <c r="C34" s="38"/>
      <c r="D34" s="18"/>
      <c r="E34" s="25"/>
    </row>
    <row r="35" spans="1:5" ht="30" customHeight="1">
      <c r="A35" s="32">
        <f t="shared" si="0"/>
        <v>18</v>
      </c>
      <c r="B35" s="37" t="s">
        <v>34</v>
      </c>
      <c r="C35" s="38"/>
      <c r="D35" s="18"/>
      <c r="E35" s="25"/>
    </row>
    <row r="36" spans="1:5" ht="30" customHeight="1">
      <c r="A36" s="32">
        <f t="shared" si="0"/>
        <v>19</v>
      </c>
      <c r="B36" s="37" t="s">
        <v>35</v>
      </c>
      <c r="C36" s="38"/>
      <c r="D36" s="18"/>
      <c r="E36" s="25"/>
    </row>
    <row r="37" spans="1:5" ht="30" customHeight="1">
      <c r="A37" s="32">
        <f t="shared" si="0"/>
        <v>20</v>
      </c>
      <c r="B37" s="37" t="s">
        <v>36</v>
      </c>
      <c r="C37" s="38"/>
      <c r="D37" s="18"/>
      <c r="E37" s="25"/>
    </row>
    <row r="38" spans="1:5" ht="30" customHeight="1">
      <c r="A38" s="32">
        <f t="shared" si="0"/>
        <v>21</v>
      </c>
      <c r="B38" s="44" t="s">
        <v>37</v>
      </c>
      <c r="C38" s="45"/>
      <c r="D38" s="18"/>
      <c r="E38" s="25"/>
    </row>
    <row r="39" spans="1:5" ht="30" customHeight="1">
      <c r="A39" s="32">
        <f t="shared" si="0"/>
        <v>22</v>
      </c>
      <c r="B39" s="37" t="s">
        <v>38</v>
      </c>
      <c r="C39" s="38"/>
      <c r="D39" s="18"/>
      <c r="E39" s="25"/>
    </row>
    <row r="40" spans="1:5" ht="30" customHeight="1">
      <c r="A40" s="32">
        <f t="shared" si="0"/>
        <v>23</v>
      </c>
      <c r="B40" s="37" t="s">
        <v>39</v>
      </c>
      <c r="C40" s="38"/>
      <c r="D40" s="18"/>
      <c r="E40" s="25"/>
    </row>
    <row r="41" spans="1:5" ht="30" customHeight="1" thickBot="1">
      <c r="A41" s="32">
        <f t="shared" si="0"/>
        <v>24</v>
      </c>
      <c r="B41" s="39" t="s">
        <v>40</v>
      </c>
      <c r="C41" s="40"/>
      <c r="D41" s="18"/>
      <c r="E41" s="25"/>
    </row>
    <row r="42" spans="1:5" ht="30" customHeight="1" thickBot="1">
      <c r="A42" s="23"/>
      <c r="B42" s="41" t="s">
        <v>41</v>
      </c>
      <c r="C42" s="42"/>
      <c r="D42" s="19">
        <f>SUM(D17:D20,D22:D41)</f>
        <v>0</v>
      </c>
      <c r="E42" s="25"/>
    </row>
    <row r="43" spans="1:5" ht="30" customHeight="1" thickBot="1">
      <c r="A43" s="23"/>
      <c r="B43" s="23"/>
      <c r="C43" s="23"/>
      <c r="D43" s="23"/>
      <c r="E43" s="23"/>
    </row>
    <row r="44" spans="1:5" ht="30" customHeight="1" thickBot="1">
      <c r="A44" s="23"/>
      <c r="B44" s="43" t="s">
        <v>42</v>
      </c>
      <c r="C44" s="42"/>
      <c r="D44" s="26">
        <f>Omzettingstabel!D6</f>
        <v>1</v>
      </c>
      <c r="E44" s="27"/>
    </row>
    <row r="45" spans="1:5" s="4" customFormat="1">
      <c r="A45" s="13"/>
      <c r="B45" s="21"/>
      <c r="C45" s="21"/>
      <c r="D45" s="30"/>
      <c r="E45" s="20"/>
    </row>
    <row r="46" spans="1:5" s="4" customFormat="1">
      <c r="A46" s="13" t="s">
        <v>43</v>
      </c>
      <c r="B46" s="22">
        <v>120</v>
      </c>
      <c r="C46" s="22"/>
      <c r="D46" s="20"/>
      <c r="E46" s="20"/>
    </row>
    <row r="47" spans="1:5" s="4" customFormat="1">
      <c r="A47" s="13" t="s">
        <v>44</v>
      </c>
      <c r="B47" s="22">
        <v>66</v>
      </c>
      <c r="C47" s="22"/>
      <c r="D47" s="20"/>
      <c r="E47" s="20"/>
    </row>
    <row r="48" spans="1:5" s="4" customFormat="1" ht="8.25" customHeight="1">
      <c r="A48" s="13"/>
      <c r="B48" s="22"/>
      <c r="C48" s="22"/>
      <c r="D48" s="20"/>
      <c r="E48" s="20"/>
    </row>
    <row r="49" spans="1:6" s="4" customFormat="1" ht="18">
      <c r="A49" s="13"/>
      <c r="B49" s="33" t="s">
        <v>45</v>
      </c>
      <c r="C49" s="33"/>
      <c r="D49" s="13"/>
      <c r="E49" s="13"/>
    </row>
    <row r="50" spans="1:6" s="4" customFormat="1">
      <c r="A50" s="13"/>
      <c r="B50" s="13" t="s">
        <v>46</v>
      </c>
      <c r="C50" s="13"/>
      <c r="D50" s="13"/>
      <c r="E50" s="13"/>
    </row>
    <row r="51" spans="1:6" s="4" customFormat="1">
      <c r="A51" s="13"/>
      <c r="B51" s="13"/>
      <c r="C51" s="13"/>
      <c r="D51" s="13"/>
      <c r="E51" s="13"/>
    </row>
    <row r="52" spans="1:6" s="4" customFormat="1">
      <c r="A52" s="13"/>
      <c r="B52" s="13"/>
      <c r="C52" s="13"/>
      <c r="D52" s="13"/>
      <c r="E52" s="13"/>
    </row>
    <row r="53" spans="1:6" s="4" customFormat="1">
      <c r="A53" s="13"/>
      <c r="B53" s="13"/>
      <c r="C53" s="13"/>
      <c r="D53" s="13"/>
      <c r="E53" s="13"/>
    </row>
    <row r="54" spans="1:6" s="4" customFormat="1">
      <c r="A54" s="13"/>
      <c r="B54" s="13" t="s">
        <v>47</v>
      </c>
      <c r="C54" s="13"/>
      <c r="D54" s="13"/>
      <c r="E54" s="13"/>
    </row>
    <row r="55" spans="1:6" s="4" customFormat="1">
      <c r="A55" s="13"/>
      <c r="B55" s="13"/>
      <c r="C55" s="13"/>
      <c r="D55" s="13"/>
      <c r="E55" s="13"/>
    </row>
    <row r="56" spans="1:6" s="4" customFormat="1">
      <c r="A56" s="13"/>
      <c r="B56" s="13"/>
      <c r="C56" s="13"/>
      <c r="D56" s="13"/>
      <c r="E56" s="13"/>
    </row>
    <row r="57" spans="1:6" s="4" customFormat="1">
      <c r="A57" s="13"/>
      <c r="B57" s="13"/>
      <c r="C57" s="13"/>
      <c r="D57" s="13"/>
      <c r="E57" s="13"/>
    </row>
    <row r="58" spans="1:6" s="4" customFormat="1">
      <c r="A58" s="13"/>
      <c r="B58" s="13"/>
      <c r="C58" s="13"/>
      <c r="D58" s="13"/>
      <c r="E58" s="13"/>
    </row>
    <row r="59" spans="1:6" s="4" customFormat="1">
      <c r="A59" s="13"/>
      <c r="B59" s="13"/>
      <c r="C59" s="13"/>
      <c r="D59" s="13"/>
      <c r="E59" s="13"/>
    </row>
    <row r="60" spans="1:6" s="4" customFormat="1" ht="15.75">
      <c r="A60" s="35" t="s">
        <v>48</v>
      </c>
      <c r="B60" s="35"/>
      <c r="C60" s="35" t="s">
        <v>49</v>
      </c>
      <c r="D60" s="35" t="s">
        <v>50</v>
      </c>
      <c r="E60" s="36"/>
      <c r="F60" s="36"/>
    </row>
    <row r="61" spans="1:6" s="4" customFormat="1" ht="15.75">
      <c r="A61" s="35"/>
      <c r="B61" s="35"/>
      <c r="C61" s="35"/>
      <c r="D61" s="35"/>
      <c r="E61" s="36"/>
      <c r="F61" s="36"/>
    </row>
    <row r="62" spans="1:6" ht="15.75">
      <c r="A62" s="35"/>
      <c r="B62" s="35"/>
      <c r="C62" s="35"/>
      <c r="D62" s="35"/>
      <c r="E62" s="36"/>
      <c r="F62" s="36"/>
    </row>
    <row r="63" spans="1:6" ht="15.75">
      <c r="A63" s="35" t="s">
        <v>51</v>
      </c>
      <c r="B63" s="35"/>
      <c r="C63" s="35" t="s">
        <v>52</v>
      </c>
      <c r="D63" s="35" t="s">
        <v>53</v>
      </c>
      <c r="E63" s="36"/>
      <c r="F63" s="36"/>
    </row>
    <row r="64" spans="1:6" ht="15.75">
      <c r="A64" s="35"/>
      <c r="B64" s="35"/>
      <c r="C64" s="35"/>
      <c r="D64" s="35"/>
      <c r="E64" s="36"/>
      <c r="F64" s="36"/>
    </row>
    <row r="65" spans="1:6" ht="15.75">
      <c r="A65" s="35"/>
      <c r="B65" s="35"/>
      <c r="C65" s="35"/>
      <c r="D65" s="35"/>
      <c r="E65" s="36"/>
      <c r="F65" s="36"/>
    </row>
    <row r="66" spans="1:6" ht="15.75">
      <c r="A66" s="35"/>
      <c r="B66" s="35"/>
      <c r="C66" s="35"/>
      <c r="D66" s="36"/>
      <c r="E66" s="36"/>
      <c r="F66" s="36"/>
    </row>
    <row r="67" spans="1:6" ht="15.75">
      <c r="A67" s="35" t="s">
        <v>54</v>
      </c>
      <c r="B67" s="35"/>
      <c r="C67" s="35"/>
      <c r="D67" s="36"/>
      <c r="E67" s="36"/>
      <c r="F67" s="36"/>
    </row>
    <row r="68" spans="1:6" ht="15.75">
      <c r="A68" s="35"/>
      <c r="B68" s="35"/>
      <c r="C68" s="35"/>
      <c r="D68" s="36"/>
      <c r="E68" s="36"/>
      <c r="F68" s="36"/>
    </row>
  </sheetData>
  <mergeCells count="29">
    <mergeCell ref="B24:C24"/>
    <mergeCell ref="B25:C25"/>
    <mergeCell ref="B26:C26"/>
    <mergeCell ref="B27:C27"/>
    <mergeCell ref="B15:C15"/>
    <mergeCell ref="B20:C20"/>
    <mergeCell ref="B22:C22"/>
    <mergeCell ref="B23:C23"/>
    <mergeCell ref="B16:D16"/>
    <mergeCell ref="B21:D21"/>
    <mergeCell ref="B17:C17"/>
    <mergeCell ref="B18:C18"/>
    <mergeCell ref="B19:C19"/>
    <mergeCell ref="B28:C28"/>
    <mergeCell ref="B29:C29"/>
    <mergeCell ref="B41:C41"/>
    <mergeCell ref="B42:C42"/>
    <mergeCell ref="B44:C44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38:C38"/>
  </mergeCells>
  <conditionalFormatting sqref="D17:D20 D22:D27">
    <cfRule type="colorScale" priority="21">
      <colorScale>
        <cfvo type="num" val="0"/>
        <cfvo type="num" val="3"/>
        <cfvo type="num" val="5"/>
        <color rgb="FFFF0000"/>
        <color rgb="FFFFEB84"/>
        <color rgb="FF92D050"/>
      </colorScale>
    </cfRule>
  </conditionalFormatting>
  <conditionalFormatting sqref="E17:E41">
    <cfRule type="colorScale" priority="10">
      <colorScale>
        <cfvo type="num" val="0"/>
        <cfvo type="num" val="1"/>
        <cfvo type="num" val="2"/>
        <color rgb="FFFF0000"/>
        <color rgb="FFFFEB84"/>
        <color rgb="FF92D050"/>
      </colorScale>
    </cfRule>
  </conditionalFormatting>
  <conditionalFormatting sqref="D28">
    <cfRule type="colorScale" priority="2">
      <colorScale>
        <cfvo type="num" val="0"/>
        <cfvo type="num" val="3"/>
        <cfvo type="num" val="5"/>
        <color rgb="FFFF0000"/>
        <color rgb="FFFFEB84"/>
        <color rgb="FF92D050"/>
      </colorScale>
    </cfRule>
  </conditionalFormatting>
  <conditionalFormatting sqref="D29:D41">
    <cfRule type="colorScale" priority="1">
      <colorScale>
        <cfvo type="num" val="0"/>
        <cfvo type="num" val="3"/>
        <cfvo type="num" val="5"/>
        <color rgb="FFFF0000"/>
        <color rgb="FFFFEB84"/>
        <color rgb="FF92D050"/>
      </colorScale>
    </cfRule>
  </conditionalFormatting>
  <pageMargins left="0.7" right="0.7" top="0.75" bottom="0.75" header="0.3" footer="0.3"/>
  <pageSetup paperSize="9" scale="68" orientation="portrait" verticalDpi="0" r:id="rId1"/>
  <rowBreaks count="1" manualBreakCount="1">
    <brk id="4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7"/>
  <sheetViews>
    <sheetView zoomScaleNormal="100" workbookViewId="0" xr3:uid="{958C4451-9541-5A59-BF78-D2F731DF1C81}">
      <selection activeCell="C10" sqref="C10"/>
    </sheetView>
  </sheetViews>
  <sheetFormatPr defaultRowHeight="15"/>
  <sheetData>
    <row r="1" spans="1:8" ht="18.75">
      <c r="A1" s="8" t="s">
        <v>55</v>
      </c>
      <c r="B1" s="8"/>
      <c r="C1" s="6"/>
    </row>
    <row r="2" spans="1:8" ht="18.75">
      <c r="A2" s="8"/>
      <c r="B2" s="8"/>
      <c r="C2" s="6"/>
    </row>
    <row r="3" spans="1:8">
      <c r="A3" s="4" t="s">
        <v>56</v>
      </c>
      <c r="B3" s="4"/>
      <c r="C3" s="4">
        <f>beoordelingsformulier!B46</f>
        <v>120</v>
      </c>
    </row>
    <row r="4" spans="1:8">
      <c r="A4" s="7" t="s">
        <v>57</v>
      </c>
      <c r="B4" s="4"/>
      <c r="C4" s="4">
        <f>beoordelingsformulier!B47</f>
        <v>66</v>
      </c>
      <c r="D4" t="s">
        <v>58</v>
      </c>
    </row>
    <row r="5" spans="1:8">
      <c r="A5" s="4"/>
      <c r="B5" s="4"/>
      <c r="C5" s="4"/>
    </row>
    <row r="6" spans="1:8">
      <c r="A6" s="9" t="s">
        <v>14</v>
      </c>
      <c r="B6" s="9" t="s">
        <v>42</v>
      </c>
      <c r="C6" s="4"/>
      <c r="D6">
        <f>IF(beoordelingsformulier!D42&lt;=C4,beoordelingsformulier!D42*(4.5/C4)+1,beoordelingsformulier!D42*(4.5/(C3-C4))+(10-(4.5*C3/(C3-C4))))</f>
        <v>1</v>
      </c>
    </row>
    <row r="7" spans="1:8">
      <c r="A7" s="5">
        <v>0</v>
      </c>
      <c r="B7" s="11">
        <f t="shared" ref="B7:B47" si="0">IF(A7=" "," ",IF(A7&lt;=C$4,A7*(4.5/C$4)+1,A7*(4.5/(C$3-C$4))+(10-(4.5*C$3/(C$3-C$4)))))</f>
        <v>1</v>
      </c>
      <c r="C7" s="4"/>
    </row>
    <row r="8" spans="1:8">
      <c r="A8" s="5">
        <f>IF(A7&gt;=C$3," ",A7+1)</f>
        <v>1</v>
      </c>
      <c r="B8" s="11">
        <f t="shared" si="0"/>
        <v>1.0681818181818181</v>
      </c>
      <c r="C8" s="4"/>
    </row>
    <row r="9" spans="1:8">
      <c r="A9" s="5">
        <f>IF(A8&gt;=C$3," ",A8+1)</f>
        <v>2</v>
      </c>
      <c r="B9" s="11">
        <f t="shared" si="0"/>
        <v>1.1363636363636362</v>
      </c>
      <c r="C9" s="4"/>
      <c r="H9" s="10"/>
    </row>
    <row r="10" spans="1:8">
      <c r="A10" s="5">
        <f t="shared" ref="A10:A73" si="1">IF(A9&gt;=C$3," ",A9+1)</f>
        <v>3</v>
      </c>
      <c r="B10" s="11">
        <f t="shared" si="0"/>
        <v>1.2045454545454546</v>
      </c>
      <c r="C10" s="4"/>
    </row>
    <row r="11" spans="1:8">
      <c r="A11" s="5">
        <f t="shared" si="1"/>
        <v>4</v>
      </c>
      <c r="B11" s="11">
        <f t="shared" si="0"/>
        <v>1.2727272727272727</v>
      </c>
      <c r="C11" s="4"/>
    </row>
    <row r="12" spans="1:8">
      <c r="A12" s="5">
        <f t="shared" si="1"/>
        <v>5</v>
      </c>
      <c r="B12" s="11">
        <f t="shared" si="0"/>
        <v>1.3409090909090908</v>
      </c>
      <c r="C12" s="4"/>
    </row>
    <row r="13" spans="1:8">
      <c r="A13" s="5">
        <f t="shared" si="1"/>
        <v>6</v>
      </c>
      <c r="B13" s="11">
        <f t="shared" si="0"/>
        <v>1.4090909090909092</v>
      </c>
      <c r="C13" s="4"/>
    </row>
    <row r="14" spans="1:8">
      <c r="A14" s="5">
        <f t="shared" si="1"/>
        <v>7</v>
      </c>
      <c r="B14" s="11">
        <f t="shared" si="0"/>
        <v>1.4772727272727273</v>
      </c>
      <c r="C14" s="4"/>
    </row>
    <row r="15" spans="1:8">
      <c r="A15" s="5">
        <f t="shared" si="1"/>
        <v>8</v>
      </c>
      <c r="B15" s="11">
        <f t="shared" si="0"/>
        <v>1.5454545454545454</v>
      </c>
      <c r="C15" s="4"/>
    </row>
    <row r="16" spans="1:8">
      <c r="A16" s="5">
        <f t="shared" si="1"/>
        <v>9</v>
      </c>
      <c r="B16" s="11">
        <f t="shared" si="0"/>
        <v>1.6136363636363635</v>
      </c>
      <c r="C16" s="4"/>
    </row>
    <row r="17" spans="1:3">
      <c r="A17" s="5">
        <f t="shared" si="1"/>
        <v>10</v>
      </c>
      <c r="B17" s="11">
        <f t="shared" si="0"/>
        <v>1.6818181818181817</v>
      </c>
      <c r="C17" s="4"/>
    </row>
    <row r="18" spans="1:3">
      <c r="A18" s="5">
        <f t="shared" si="1"/>
        <v>11</v>
      </c>
      <c r="B18" s="11">
        <f t="shared" si="0"/>
        <v>1.75</v>
      </c>
      <c r="C18" s="4"/>
    </row>
    <row r="19" spans="1:3">
      <c r="A19" s="5">
        <f t="shared" si="1"/>
        <v>12</v>
      </c>
      <c r="B19" s="11">
        <f t="shared" si="0"/>
        <v>1.8181818181818181</v>
      </c>
      <c r="C19" s="4"/>
    </row>
    <row r="20" spans="1:3">
      <c r="A20" s="5">
        <f t="shared" si="1"/>
        <v>13</v>
      </c>
      <c r="B20" s="11">
        <f t="shared" si="0"/>
        <v>1.8863636363636362</v>
      </c>
      <c r="C20" s="4"/>
    </row>
    <row r="21" spans="1:3">
      <c r="A21" s="5">
        <f t="shared" si="1"/>
        <v>14</v>
      </c>
      <c r="B21" s="11">
        <f t="shared" si="0"/>
        <v>1.9545454545454546</v>
      </c>
      <c r="C21" s="4"/>
    </row>
    <row r="22" spans="1:3">
      <c r="A22" s="5">
        <f t="shared" si="1"/>
        <v>15</v>
      </c>
      <c r="B22" s="11">
        <f t="shared" si="0"/>
        <v>2.0227272727272725</v>
      </c>
      <c r="C22" s="4"/>
    </row>
    <row r="23" spans="1:3">
      <c r="A23" s="5">
        <f t="shared" si="1"/>
        <v>16</v>
      </c>
      <c r="B23" s="11">
        <f t="shared" si="0"/>
        <v>2.0909090909090908</v>
      </c>
      <c r="C23" s="4"/>
    </row>
    <row r="24" spans="1:3">
      <c r="A24" s="5">
        <f t="shared" si="1"/>
        <v>17</v>
      </c>
      <c r="B24" s="11">
        <f t="shared" si="0"/>
        <v>2.1590909090909092</v>
      </c>
      <c r="C24" s="4"/>
    </row>
    <row r="25" spans="1:3">
      <c r="A25" s="5">
        <f t="shared" si="1"/>
        <v>18</v>
      </c>
      <c r="B25" s="11">
        <f t="shared" si="0"/>
        <v>2.2272727272727271</v>
      </c>
      <c r="C25" s="4"/>
    </row>
    <row r="26" spans="1:3">
      <c r="A26" s="5">
        <f t="shared" si="1"/>
        <v>19</v>
      </c>
      <c r="B26" s="11">
        <f t="shared" si="0"/>
        <v>2.2954545454545454</v>
      </c>
      <c r="C26" s="4"/>
    </row>
    <row r="27" spans="1:3">
      <c r="A27" s="5">
        <f t="shared" si="1"/>
        <v>20</v>
      </c>
      <c r="B27" s="11">
        <f t="shared" si="0"/>
        <v>2.3636363636363633</v>
      </c>
      <c r="C27" s="4"/>
    </row>
    <row r="28" spans="1:3">
      <c r="A28" s="5">
        <f t="shared" si="1"/>
        <v>21</v>
      </c>
      <c r="B28" s="11">
        <f t="shared" si="0"/>
        <v>2.4318181818181817</v>
      </c>
      <c r="C28" s="4"/>
    </row>
    <row r="29" spans="1:3">
      <c r="A29" s="5">
        <f t="shared" si="1"/>
        <v>22</v>
      </c>
      <c r="B29" s="11">
        <f t="shared" si="0"/>
        <v>2.5</v>
      </c>
      <c r="C29" s="4"/>
    </row>
    <row r="30" spans="1:3">
      <c r="A30" s="5">
        <f t="shared" si="1"/>
        <v>23</v>
      </c>
      <c r="B30" s="11">
        <f t="shared" si="0"/>
        <v>2.5681818181818183</v>
      </c>
      <c r="C30" s="4"/>
    </row>
    <row r="31" spans="1:3">
      <c r="A31" s="5">
        <f t="shared" si="1"/>
        <v>24</v>
      </c>
      <c r="B31" s="11">
        <f t="shared" si="0"/>
        <v>2.6363636363636362</v>
      </c>
      <c r="C31" s="4"/>
    </row>
    <row r="32" spans="1:3">
      <c r="A32" s="5">
        <f t="shared" si="1"/>
        <v>25</v>
      </c>
      <c r="B32" s="11">
        <f t="shared" si="0"/>
        <v>2.7045454545454541</v>
      </c>
      <c r="C32" s="4"/>
    </row>
    <row r="33" spans="1:3">
      <c r="A33" s="5">
        <f t="shared" si="1"/>
        <v>26</v>
      </c>
      <c r="B33" s="11">
        <f t="shared" si="0"/>
        <v>2.7727272727272725</v>
      </c>
      <c r="C33" s="4"/>
    </row>
    <row r="34" spans="1:3">
      <c r="A34" s="5">
        <f t="shared" si="1"/>
        <v>27</v>
      </c>
      <c r="B34" s="11">
        <f t="shared" si="0"/>
        <v>2.8409090909090908</v>
      </c>
      <c r="C34" s="4"/>
    </row>
    <row r="35" spans="1:3">
      <c r="A35" s="5">
        <f t="shared" si="1"/>
        <v>28</v>
      </c>
      <c r="B35" s="11">
        <f t="shared" si="0"/>
        <v>2.9090909090909092</v>
      </c>
      <c r="C35" s="4"/>
    </row>
    <row r="36" spans="1:3">
      <c r="A36" s="5">
        <f t="shared" si="1"/>
        <v>29</v>
      </c>
      <c r="B36" s="11">
        <f t="shared" si="0"/>
        <v>2.9772727272727271</v>
      </c>
      <c r="C36" s="4"/>
    </row>
    <row r="37" spans="1:3">
      <c r="A37" s="5">
        <f t="shared" si="1"/>
        <v>30</v>
      </c>
      <c r="B37" s="11">
        <f t="shared" si="0"/>
        <v>3.0454545454545454</v>
      </c>
      <c r="C37" s="4"/>
    </row>
    <row r="38" spans="1:3">
      <c r="A38" s="5">
        <f t="shared" si="1"/>
        <v>31</v>
      </c>
      <c r="B38" s="11">
        <f t="shared" si="0"/>
        <v>3.1136363636363633</v>
      </c>
      <c r="C38" s="4"/>
    </row>
    <row r="39" spans="1:3">
      <c r="A39" s="5">
        <f t="shared" si="1"/>
        <v>32</v>
      </c>
      <c r="B39" s="11">
        <f t="shared" si="0"/>
        <v>3.1818181818181817</v>
      </c>
      <c r="C39" s="4"/>
    </row>
    <row r="40" spans="1:3">
      <c r="A40" s="5">
        <f t="shared" si="1"/>
        <v>33</v>
      </c>
      <c r="B40" s="11">
        <f t="shared" si="0"/>
        <v>3.25</v>
      </c>
      <c r="C40" s="4"/>
    </row>
    <row r="41" spans="1:3">
      <c r="A41" s="5">
        <f t="shared" si="1"/>
        <v>34</v>
      </c>
      <c r="B41" s="11">
        <f t="shared" si="0"/>
        <v>3.3181818181818179</v>
      </c>
      <c r="C41" s="4"/>
    </row>
    <row r="42" spans="1:3">
      <c r="A42" s="5">
        <f t="shared" si="1"/>
        <v>35</v>
      </c>
      <c r="B42" s="11">
        <f t="shared" si="0"/>
        <v>3.3863636363636362</v>
      </c>
    </row>
    <row r="43" spans="1:3">
      <c r="A43" s="5">
        <f t="shared" si="1"/>
        <v>36</v>
      </c>
      <c r="B43" s="11">
        <f t="shared" si="0"/>
        <v>3.4545454545454541</v>
      </c>
    </row>
    <row r="44" spans="1:3">
      <c r="A44" s="5">
        <f t="shared" si="1"/>
        <v>37</v>
      </c>
      <c r="B44" s="11">
        <f t="shared" si="0"/>
        <v>3.5227272727272725</v>
      </c>
    </row>
    <row r="45" spans="1:3">
      <c r="A45" s="5">
        <f t="shared" si="1"/>
        <v>38</v>
      </c>
      <c r="B45" s="11">
        <f t="shared" si="0"/>
        <v>3.5909090909090908</v>
      </c>
    </row>
    <row r="46" spans="1:3">
      <c r="A46" s="5">
        <f t="shared" si="1"/>
        <v>39</v>
      </c>
      <c r="B46" s="11">
        <f t="shared" si="0"/>
        <v>3.6590909090909087</v>
      </c>
    </row>
    <row r="47" spans="1:3">
      <c r="A47" s="5">
        <f t="shared" si="1"/>
        <v>40</v>
      </c>
      <c r="B47" s="11">
        <f t="shared" si="0"/>
        <v>3.7272727272727271</v>
      </c>
    </row>
    <row r="48" spans="1:3">
      <c r="A48" s="5">
        <f t="shared" si="1"/>
        <v>41</v>
      </c>
      <c r="B48" s="11">
        <f>IF(A48=" "," ",IF(A48&lt;=C$4,A48*(4.5/C$4)+1,A48*(4.5/(C$3-C$4))+(10-(4.5*C$3/(C$3-C$4)))))</f>
        <v>3.7954545454545454</v>
      </c>
    </row>
    <row r="49" spans="1:2">
      <c r="A49" s="5">
        <f t="shared" si="1"/>
        <v>42</v>
      </c>
      <c r="B49" s="11">
        <f t="shared" ref="B49:B77" si="2">IF(A49=" "," ",IF(A49&lt;=C$4,A49*(4.5/C$4)+1,A49*(4.5/(C$3-C$4))+(10-(4.5*C$3/(C$3-C$4)))))</f>
        <v>3.8636363636363633</v>
      </c>
    </row>
    <row r="50" spans="1:2">
      <c r="A50" s="5">
        <f t="shared" si="1"/>
        <v>43</v>
      </c>
      <c r="B50" s="11">
        <f t="shared" si="2"/>
        <v>3.9318181818181817</v>
      </c>
    </row>
    <row r="51" spans="1:2">
      <c r="A51" s="5">
        <f t="shared" si="1"/>
        <v>44</v>
      </c>
      <c r="B51" s="11">
        <f t="shared" si="2"/>
        <v>4</v>
      </c>
    </row>
    <row r="52" spans="1:2">
      <c r="A52" s="5">
        <f t="shared" si="1"/>
        <v>45</v>
      </c>
      <c r="B52" s="11">
        <f t="shared" si="2"/>
        <v>4.0681818181818183</v>
      </c>
    </row>
    <row r="53" spans="1:2">
      <c r="A53" s="5">
        <f t="shared" si="1"/>
        <v>46</v>
      </c>
      <c r="B53" s="11">
        <f t="shared" si="2"/>
        <v>4.1363636363636367</v>
      </c>
    </row>
    <row r="54" spans="1:2">
      <c r="A54" s="5">
        <f t="shared" si="1"/>
        <v>47</v>
      </c>
      <c r="B54" s="11">
        <f t="shared" si="2"/>
        <v>4.2045454545454541</v>
      </c>
    </row>
    <row r="55" spans="1:2">
      <c r="A55" s="5">
        <f t="shared" si="1"/>
        <v>48</v>
      </c>
      <c r="B55" s="11">
        <f t="shared" si="2"/>
        <v>4.2727272727272725</v>
      </c>
    </row>
    <row r="56" spans="1:2">
      <c r="A56" s="5">
        <f t="shared" si="1"/>
        <v>49</v>
      </c>
      <c r="B56" s="11">
        <f t="shared" si="2"/>
        <v>4.3409090909090908</v>
      </c>
    </row>
    <row r="57" spans="1:2">
      <c r="A57" s="5">
        <f t="shared" si="1"/>
        <v>50</v>
      </c>
      <c r="B57" s="11">
        <f t="shared" si="2"/>
        <v>4.4090909090909083</v>
      </c>
    </row>
    <row r="58" spans="1:2">
      <c r="A58" s="5">
        <f t="shared" si="1"/>
        <v>51</v>
      </c>
      <c r="B58" s="11">
        <f t="shared" si="2"/>
        <v>4.4772727272727266</v>
      </c>
    </row>
    <row r="59" spans="1:2">
      <c r="A59" s="5">
        <f t="shared" si="1"/>
        <v>52</v>
      </c>
      <c r="B59" s="11">
        <f t="shared" si="2"/>
        <v>4.545454545454545</v>
      </c>
    </row>
    <row r="60" spans="1:2">
      <c r="A60" s="5">
        <f t="shared" si="1"/>
        <v>53</v>
      </c>
      <c r="B60" s="11">
        <f t="shared" si="2"/>
        <v>4.6136363636363633</v>
      </c>
    </row>
    <row r="61" spans="1:2">
      <c r="A61" s="5">
        <f t="shared" si="1"/>
        <v>54</v>
      </c>
      <c r="B61" s="11">
        <f t="shared" si="2"/>
        <v>4.6818181818181817</v>
      </c>
    </row>
    <row r="62" spans="1:2">
      <c r="A62" s="5">
        <f t="shared" si="1"/>
        <v>55</v>
      </c>
      <c r="B62" s="11">
        <f t="shared" si="2"/>
        <v>4.75</v>
      </c>
    </row>
    <row r="63" spans="1:2">
      <c r="A63" s="5">
        <f t="shared" si="1"/>
        <v>56</v>
      </c>
      <c r="B63" s="11">
        <f t="shared" si="2"/>
        <v>4.8181818181818183</v>
      </c>
    </row>
    <row r="64" spans="1:2">
      <c r="A64" s="5">
        <f t="shared" si="1"/>
        <v>57</v>
      </c>
      <c r="B64" s="11">
        <f t="shared" si="2"/>
        <v>4.8863636363636367</v>
      </c>
    </row>
    <row r="65" spans="1:2">
      <c r="A65" s="5">
        <f t="shared" si="1"/>
        <v>58</v>
      </c>
      <c r="B65" s="11">
        <f t="shared" si="2"/>
        <v>4.9545454545454541</v>
      </c>
    </row>
    <row r="66" spans="1:2">
      <c r="A66" s="5">
        <f t="shared" si="1"/>
        <v>59</v>
      </c>
      <c r="B66" s="11">
        <f t="shared" si="2"/>
        <v>5.0227272727272725</v>
      </c>
    </row>
    <row r="67" spans="1:2">
      <c r="A67" s="5">
        <f t="shared" si="1"/>
        <v>60</v>
      </c>
      <c r="B67" s="11">
        <f t="shared" si="2"/>
        <v>5.0909090909090908</v>
      </c>
    </row>
    <row r="68" spans="1:2">
      <c r="A68" s="5">
        <f t="shared" si="1"/>
        <v>61</v>
      </c>
      <c r="B68" s="11">
        <f t="shared" si="2"/>
        <v>5.1590909090909092</v>
      </c>
    </row>
    <row r="69" spans="1:2">
      <c r="A69" s="5">
        <f t="shared" si="1"/>
        <v>62</v>
      </c>
      <c r="B69" s="11">
        <f t="shared" si="2"/>
        <v>5.2272727272727266</v>
      </c>
    </row>
    <row r="70" spans="1:2">
      <c r="A70" s="5">
        <f t="shared" si="1"/>
        <v>63</v>
      </c>
      <c r="B70" s="11">
        <f t="shared" si="2"/>
        <v>5.295454545454545</v>
      </c>
    </row>
    <row r="71" spans="1:2">
      <c r="A71" s="5">
        <f t="shared" si="1"/>
        <v>64</v>
      </c>
      <c r="B71" s="11">
        <f t="shared" si="2"/>
        <v>5.3636363636363633</v>
      </c>
    </row>
    <row r="72" spans="1:2">
      <c r="A72" s="5">
        <f t="shared" si="1"/>
        <v>65</v>
      </c>
      <c r="B72" s="11">
        <f t="shared" si="2"/>
        <v>5.4318181818181817</v>
      </c>
    </row>
    <row r="73" spans="1:2">
      <c r="A73" s="5">
        <f t="shared" si="1"/>
        <v>66</v>
      </c>
      <c r="B73" s="11">
        <f t="shared" si="2"/>
        <v>5.5</v>
      </c>
    </row>
    <row r="74" spans="1:2">
      <c r="A74" s="5">
        <f t="shared" ref="A74:A77" si="3">IF(A73&gt;=C$3," ",A73+1)</f>
        <v>67</v>
      </c>
      <c r="B74" s="11">
        <f t="shared" si="2"/>
        <v>5.583333333333333</v>
      </c>
    </row>
    <row r="75" spans="1:2">
      <c r="A75" s="5">
        <f t="shared" si="3"/>
        <v>68</v>
      </c>
      <c r="B75" s="11">
        <f t="shared" si="2"/>
        <v>5.6666666666666661</v>
      </c>
    </row>
    <row r="76" spans="1:2">
      <c r="A76" s="5">
        <f t="shared" si="3"/>
        <v>69</v>
      </c>
      <c r="B76" s="11">
        <f t="shared" si="2"/>
        <v>5.75</v>
      </c>
    </row>
    <row r="77" spans="1:2">
      <c r="A77" s="5">
        <f t="shared" si="3"/>
        <v>70</v>
      </c>
      <c r="B77" s="11">
        <f t="shared" si="2"/>
        <v>5.833333333333333</v>
      </c>
    </row>
    <row r="78" spans="1:2">
      <c r="A78" s="5">
        <f t="shared" ref="A78:A141" si="4">IF(A77&gt;=C$3," ",A77+1)</f>
        <v>71</v>
      </c>
      <c r="B78" s="11">
        <f t="shared" ref="B78:B141" si="5">IF(A78=" "," ",IF(A78&lt;=C$4,A78*(4.5/C$4)+1,A78*(4.5/(C$3-C$4))+(10-(4.5*C$3/(C$3-C$4)))))</f>
        <v>5.9166666666666661</v>
      </c>
    </row>
    <row r="79" spans="1:2">
      <c r="A79" s="5">
        <f t="shared" si="4"/>
        <v>72</v>
      </c>
      <c r="B79" s="11">
        <f t="shared" si="5"/>
        <v>6</v>
      </c>
    </row>
    <row r="80" spans="1:2">
      <c r="A80" s="5">
        <f t="shared" si="4"/>
        <v>73</v>
      </c>
      <c r="B80" s="11">
        <f t="shared" si="5"/>
        <v>6.083333333333333</v>
      </c>
    </row>
    <row r="81" spans="1:2">
      <c r="A81" s="5">
        <f t="shared" si="4"/>
        <v>74</v>
      </c>
      <c r="B81" s="11">
        <f t="shared" si="5"/>
        <v>6.1666666666666661</v>
      </c>
    </row>
    <row r="82" spans="1:2">
      <c r="A82" s="5">
        <f t="shared" si="4"/>
        <v>75</v>
      </c>
      <c r="B82" s="11">
        <f t="shared" si="5"/>
        <v>6.25</v>
      </c>
    </row>
    <row r="83" spans="1:2">
      <c r="A83" s="5">
        <f t="shared" si="4"/>
        <v>76</v>
      </c>
      <c r="B83" s="11">
        <f t="shared" si="5"/>
        <v>6.333333333333333</v>
      </c>
    </row>
    <row r="84" spans="1:2">
      <c r="A84" s="5">
        <f t="shared" si="4"/>
        <v>77</v>
      </c>
      <c r="B84" s="11">
        <f t="shared" si="5"/>
        <v>6.4166666666666661</v>
      </c>
    </row>
    <row r="85" spans="1:2">
      <c r="A85" s="5">
        <f t="shared" si="4"/>
        <v>78</v>
      </c>
      <c r="B85" s="11">
        <f t="shared" si="5"/>
        <v>6.5</v>
      </c>
    </row>
    <row r="86" spans="1:2">
      <c r="A86" s="5">
        <f t="shared" si="4"/>
        <v>79</v>
      </c>
      <c r="B86" s="11">
        <f t="shared" si="5"/>
        <v>6.583333333333333</v>
      </c>
    </row>
    <row r="87" spans="1:2">
      <c r="A87" s="5">
        <f t="shared" si="4"/>
        <v>80</v>
      </c>
      <c r="B87" s="11">
        <f t="shared" si="5"/>
        <v>6.6666666666666661</v>
      </c>
    </row>
    <row r="88" spans="1:2">
      <c r="A88" s="5">
        <f t="shared" si="4"/>
        <v>81</v>
      </c>
      <c r="B88" s="11">
        <f t="shared" si="5"/>
        <v>6.75</v>
      </c>
    </row>
    <row r="89" spans="1:2">
      <c r="A89" s="5">
        <f t="shared" si="4"/>
        <v>82</v>
      </c>
      <c r="B89" s="11">
        <f t="shared" si="5"/>
        <v>6.833333333333333</v>
      </c>
    </row>
    <row r="90" spans="1:2">
      <c r="A90" s="5">
        <f t="shared" si="4"/>
        <v>83</v>
      </c>
      <c r="B90" s="11">
        <f t="shared" si="5"/>
        <v>6.9166666666666661</v>
      </c>
    </row>
    <row r="91" spans="1:2">
      <c r="A91" s="5">
        <f t="shared" si="4"/>
        <v>84</v>
      </c>
      <c r="B91" s="11">
        <f t="shared" si="5"/>
        <v>7</v>
      </c>
    </row>
    <row r="92" spans="1:2">
      <c r="A92" s="5">
        <f t="shared" si="4"/>
        <v>85</v>
      </c>
      <c r="B92" s="11">
        <f t="shared" si="5"/>
        <v>7.083333333333333</v>
      </c>
    </row>
    <row r="93" spans="1:2">
      <c r="A93" s="5">
        <f t="shared" si="4"/>
        <v>86</v>
      </c>
      <c r="B93" s="11">
        <f t="shared" si="5"/>
        <v>7.1666666666666661</v>
      </c>
    </row>
    <row r="94" spans="1:2">
      <c r="A94" s="5">
        <f t="shared" si="4"/>
        <v>87</v>
      </c>
      <c r="B94" s="11">
        <f t="shared" si="5"/>
        <v>7.25</v>
      </c>
    </row>
    <row r="95" spans="1:2">
      <c r="A95" s="5">
        <f t="shared" si="4"/>
        <v>88</v>
      </c>
      <c r="B95" s="11">
        <f t="shared" si="5"/>
        <v>7.333333333333333</v>
      </c>
    </row>
    <row r="96" spans="1:2">
      <c r="A96" s="5">
        <f t="shared" si="4"/>
        <v>89</v>
      </c>
      <c r="B96" s="11">
        <f t="shared" si="5"/>
        <v>7.4166666666666661</v>
      </c>
    </row>
    <row r="97" spans="1:2">
      <c r="A97" s="5">
        <f t="shared" si="4"/>
        <v>90</v>
      </c>
      <c r="B97" s="11">
        <f t="shared" si="5"/>
        <v>7.5</v>
      </c>
    </row>
    <row r="98" spans="1:2">
      <c r="A98" s="5">
        <f t="shared" si="4"/>
        <v>91</v>
      </c>
      <c r="B98" s="11">
        <f t="shared" si="5"/>
        <v>7.583333333333333</v>
      </c>
    </row>
    <row r="99" spans="1:2">
      <c r="A99" s="5">
        <f t="shared" si="4"/>
        <v>92</v>
      </c>
      <c r="B99" s="11">
        <f t="shared" si="5"/>
        <v>7.6666666666666661</v>
      </c>
    </row>
    <row r="100" spans="1:2">
      <c r="A100" s="5">
        <f t="shared" si="4"/>
        <v>93</v>
      </c>
      <c r="B100" s="11">
        <f t="shared" si="5"/>
        <v>7.75</v>
      </c>
    </row>
    <row r="101" spans="1:2">
      <c r="A101" s="5">
        <f t="shared" si="4"/>
        <v>94</v>
      </c>
      <c r="B101" s="11">
        <f t="shared" si="5"/>
        <v>7.833333333333333</v>
      </c>
    </row>
    <row r="102" spans="1:2">
      <c r="A102" s="5">
        <f t="shared" si="4"/>
        <v>95</v>
      </c>
      <c r="B102" s="11">
        <f t="shared" si="5"/>
        <v>7.9166666666666661</v>
      </c>
    </row>
    <row r="103" spans="1:2">
      <c r="A103" s="5">
        <f t="shared" si="4"/>
        <v>96</v>
      </c>
      <c r="B103" s="11">
        <f t="shared" si="5"/>
        <v>8</v>
      </c>
    </row>
    <row r="104" spans="1:2">
      <c r="A104" s="5">
        <f t="shared" si="4"/>
        <v>97</v>
      </c>
      <c r="B104" s="11">
        <f t="shared" si="5"/>
        <v>8.0833333333333321</v>
      </c>
    </row>
    <row r="105" spans="1:2">
      <c r="A105" s="5">
        <f t="shared" si="4"/>
        <v>98</v>
      </c>
      <c r="B105" s="11">
        <f t="shared" si="5"/>
        <v>8.1666666666666661</v>
      </c>
    </row>
    <row r="106" spans="1:2">
      <c r="A106" s="5">
        <f t="shared" si="4"/>
        <v>99</v>
      </c>
      <c r="B106" s="11">
        <f t="shared" si="5"/>
        <v>8.25</v>
      </c>
    </row>
    <row r="107" spans="1:2">
      <c r="A107" s="5">
        <f t="shared" si="4"/>
        <v>100</v>
      </c>
      <c r="B107" s="11">
        <f t="shared" si="5"/>
        <v>8.3333333333333321</v>
      </c>
    </row>
    <row r="108" spans="1:2">
      <c r="A108" s="5">
        <f t="shared" si="4"/>
        <v>101</v>
      </c>
      <c r="B108" s="11">
        <f t="shared" si="5"/>
        <v>8.4166666666666661</v>
      </c>
    </row>
    <row r="109" spans="1:2">
      <c r="A109" s="5">
        <f t="shared" si="4"/>
        <v>102</v>
      </c>
      <c r="B109" s="11">
        <f t="shared" si="5"/>
        <v>8.5</v>
      </c>
    </row>
    <row r="110" spans="1:2">
      <c r="A110" s="5">
        <f t="shared" si="4"/>
        <v>103</v>
      </c>
      <c r="B110" s="11">
        <f t="shared" si="5"/>
        <v>8.5833333333333321</v>
      </c>
    </row>
    <row r="111" spans="1:2">
      <c r="A111" s="5">
        <f t="shared" si="4"/>
        <v>104</v>
      </c>
      <c r="B111" s="11">
        <f t="shared" si="5"/>
        <v>8.6666666666666661</v>
      </c>
    </row>
    <row r="112" spans="1:2">
      <c r="A112" s="5">
        <f t="shared" si="4"/>
        <v>105</v>
      </c>
      <c r="B112" s="11">
        <f t="shared" si="5"/>
        <v>8.75</v>
      </c>
    </row>
    <row r="113" spans="1:2">
      <c r="A113" s="5">
        <f t="shared" si="4"/>
        <v>106</v>
      </c>
      <c r="B113" s="11">
        <f t="shared" si="5"/>
        <v>8.8333333333333321</v>
      </c>
    </row>
    <row r="114" spans="1:2">
      <c r="A114" s="5">
        <f t="shared" si="4"/>
        <v>107</v>
      </c>
      <c r="B114" s="11">
        <f t="shared" si="5"/>
        <v>8.9166666666666661</v>
      </c>
    </row>
    <row r="115" spans="1:2">
      <c r="A115" s="5">
        <f t="shared" si="4"/>
        <v>108</v>
      </c>
      <c r="B115" s="11">
        <f t="shared" si="5"/>
        <v>9</v>
      </c>
    </row>
    <row r="116" spans="1:2">
      <c r="A116" s="5">
        <f t="shared" si="4"/>
        <v>109</v>
      </c>
      <c r="B116" s="11">
        <f t="shared" si="5"/>
        <v>9.0833333333333321</v>
      </c>
    </row>
    <row r="117" spans="1:2">
      <c r="A117" s="5">
        <f t="shared" si="4"/>
        <v>110</v>
      </c>
      <c r="B117" s="11">
        <f t="shared" si="5"/>
        <v>9.1666666666666661</v>
      </c>
    </row>
    <row r="118" spans="1:2">
      <c r="A118" s="5">
        <f t="shared" si="4"/>
        <v>111</v>
      </c>
      <c r="B118" s="11">
        <f t="shared" si="5"/>
        <v>9.25</v>
      </c>
    </row>
    <row r="119" spans="1:2">
      <c r="A119" s="5">
        <f t="shared" si="4"/>
        <v>112</v>
      </c>
      <c r="B119" s="11">
        <f t="shared" si="5"/>
        <v>9.3333333333333321</v>
      </c>
    </row>
    <row r="120" spans="1:2">
      <c r="A120" s="5">
        <f t="shared" si="4"/>
        <v>113</v>
      </c>
      <c r="B120" s="11">
        <f t="shared" si="5"/>
        <v>9.4166666666666661</v>
      </c>
    </row>
    <row r="121" spans="1:2">
      <c r="A121" s="5">
        <f t="shared" si="4"/>
        <v>114</v>
      </c>
      <c r="B121" s="11">
        <f t="shared" si="5"/>
        <v>9.5</v>
      </c>
    </row>
    <row r="122" spans="1:2">
      <c r="A122" s="5">
        <f t="shared" si="4"/>
        <v>115</v>
      </c>
      <c r="B122" s="11">
        <f t="shared" si="5"/>
        <v>9.5833333333333321</v>
      </c>
    </row>
    <row r="123" spans="1:2">
      <c r="A123" s="5">
        <f t="shared" si="4"/>
        <v>116</v>
      </c>
      <c r="B123" s="11">
        <f t="shared" si="5"/>
        <v>9.6666666666666661</v>
      </c>
    </row>
    <row r="124" spans="1:2">
      <c r="A124" s="5">
        <f t="shared" si="4"/>
        <v>117</v>
      </c>
      <c r="B124" s="11">
        <f t="shared" si="5"/>
        <v>9.75</v>
      </c>
    </row>
    <row r="125" spans="1:2">
      <c r="A125" s="5">
        <f t="shared" si="4"/>
        <v>118</v>
      </c>
      <c r="B125" s="11">
        <f t="shared" si="5"/>
        <v>9.8333333333333321</v>
      </c>
    </row>
    <row r="126" spans="1:2">
      <c r="A126" s="5">
        <f t="shared" si="4"/>
        <v>119</v>
      </c>
      <c r="B126" s="11">
        <f t="shared" si="5"/>
        <v>9.9166666666666661</v>
      </c>
    </row>
    <row r="127" spans="1:2">
      <c r="A127" s="5">
        <f t="shared" si="4"/>
        <v>120</v>
      </c>
      <c r="B127" s="11">
        <f t="shared" si="5"/>
        <v>10</v>
      </c>
    </row>
    <row r="128" spans="1:2">
      <c r="A128" s="5" t="str">
        <f t="shared" si="4"/>
        <v xml:space="preserve"> </v>
      </c>
      <c r="B128" s="11" t="str">
        <f t="shared" si="5"/>
        <v xml:space="preserve"> </v>
      </c>
    </row>
    <row r="129" spans="1:2">
      <c r="A129" s="5" t="str">
        <f t="shared" si="4"/>
        <v xml:space="preserve"> </v>
      </c>
      <c r="B129" s="11" t="str">
        <f t="shared" si="5"/>
        <v xml:space="preserve"> </v>
      </c>
    </row>
    <row r="130" spans="1:2">
      <c r="A130" s="5" t="str">
        <f t="shared" si="4"/>
        <v xml:space="preserve"> </v>
      </c>
      <c r="B130" s="11" t="str">
        <f t="shared" si="5"/>
        <v xml:space="preserve"> </v>
      </c>
    </row>
    <row r="131" spans="1:2">
      <c r="A131" s="5" t="str">
        <f t="shared" si="4"/>
        <v xml:space="preserve"> </v>
      </c>
      <c r="B131" s="11" t="str">
        <f t="shared" si="5"/>
        <v xml:space="preserve"> </v>
      </c>
    </row>
    <row r="132" spans="1:2">
      <c r="A132" s="5" t="str">
        <f t="shared" si="4"/>
        <v xml:space="preserve"> </v>
      </c>
      <c r="B132" s="11" t="str">
        <f t="shared" si="5"/>
        <v xml:space="preserve"> </v>
      </c>
    </row>
    <row r="133" spans="1:2">
      <c r="A133" s="5" t="str">
        <f t="shared" si="4"/>
        <v xml:space="preserve"> </v>
      </c>
      <c r="B133" s="11" t="str">
        <f t="shared" si="5"/>
        <v xml:space="preserve"> </v>
      </c>
    </row>
    <row r="134" spans="1:2">
      <c r="A134" s="5" t="str">
        <f t="shared" si="4"/>
        <v xml:space="preserve"> </v>
      </c>
      <c r="B134" s="11" t="str">
        <f t="shared" si="5"/>
        <v xml:space="preserve"> </v>
      </c>
    </row>
    <row r="135" spans="1:2">
      <c r="A135" s="5" t="str">
        <f t="shared" si="4"/>
        <v xml:space="preserve"> </v>
      </c>
      <c r="B135" s="11" t="str">
        <f t="shared" si="5"/>
        <v xml:space="preserve"> </v>
      </c>
    </row>
    <row r="136" spans="1:2">
      <c r="A136" s="5" t="str">
        <f t="shared" si="4"/>
        <v xml:space="preserve"> </v>
      </c>
      <c r="B136" s="11" t="str">
        <f t="shared" si="5"/>
        <v xml:space="preserve"> </v>
      </c>
    </row>
    <row r="137" spans="1:2">
      <c r="A137" s="5" t="str">
        <f t="shared" si="4"/>
        <v xml:space="preserve"> </v>
      </c>
      <c r="B137" s="11" t="str">
        <f t="shared" si="5"/>
        <v xml:space="preserve"> </v>
      </c>
    </row>
    <row r="138" spans="1:2">
      <c r="A138" s="5" t="str">
        <f t="shared" si="4"/>
        <v xml:space="preserve"> </v>
      </c>
      <c r="B138" s="11" t="str">
        <f t="shared" si="5"/>
        <v xml:space="preserve"> </v>
      </c>
    </row>
    <row r="139" spans="1:2">
      <c r="A139" s="5" t="str">
        <f t="shared" si="4"/>
        <v xml:space="preserve"> </v>
      </c>
      <c r="B139" s="11" t="str">
        <f t="shared" si="5"/>
        <v xml:space="preserve"> </v>
      </c>
    </row>
    <row r="140" spans="1:2">
      <c r="A140" s="5" t="str">
        <f t="shared" si="4"/>
        <v xml:space="preserve"> </v>
      </c>
      <c r="B140" s="11" t="str">
        <f t="shared" si="5"/>
        <v xml:space="preserve"> </v>
      </c>
    </row>
    <row r="141" spans="1:2">
      <c r="A141" s="5" t="str">
        <f t="shared" si="4"/>
        <v xml:space="preserve"> </v>
      </c>
      <c r="B141" s="11" t="str">
        <f t="shared" si="5"/>
        <v xml:space="preserve"> </v>
      </c>
    </row>
    <row r="142" spans="1:2">
      <c r="A142" s="5" t="str">
        <f t="shared" ref="A142:A153" si="6">IF(A141&gt;=C$3," ",A141+1)</f>
        <v xml:space="preserve"> </v>
      </c>
      <c r="B142" s="11" t="str">
        <f t="shared" ref="B142:B153" si="7">IF(A142=" "," ",IF(A142&lt;=C$4,A142*(4.5/C$4)+1,A142*(4.5/(C$3-C$4))+(10-(4.5*C$3/(C$3-C$4)))))</f>
        <v xml:space="preserve"> </v>
      </c>
    </row>
    <row r="143" spans="1:2">
      <c r="A143" s="5" t="str">
        <f t="shared" si="6"/>
        <v xml:space="preserve"> </v>
      </c>
      <c r="B143" s="11" t="str">
        <f t="shared" si="7"/>
        <v xml:space="preserve"> </v>
      </c>
    </row>
    <row r="144" spans="1:2">
      <c r="A144" s="5" t="str">
        <f t="shared" si="6"/>
        <v xml:space="preserve"> </v>
      </c>
      <c r="B144" s="11" t="str">
        <f t="shared" si="7"/>
        <v xml:space="preserve"> </v>
      </c>
    </row>
    <row r="145" spans="1:2">
      <c r="A145" s="5" t="str">
        <f t="shared" si="6"/>
        <v xml:space="preserve"> </v>
      </c>
      <c r="B145" s="11" t="str">
        <f t="shared" si="7"/>
        <v xml:space="preserve"> </v>
      </c>
    </row>
    <row r="146" spans="1:2">
      <c r="A146" s="5" t="str">
        <f t="shared" si="6"/>
        <v xml:space="preserve"> </v>
      </c>
      <c r="B146" s="11" t="str">
        <f t="shared" si="7"/>
        <v xml:space="preserve"> </v>
      </c>
    </row>
    <row r="147" spans="1:2">
      <c r="A147" s="5" t="str">
        <f t="shared" si="6"/>
        <v xml:space="preserve"> </v>
      </c>
      <c r="B147" s="11" t="str">
        <f t="shared" si="7"/>
        <v xml:space="preserve"> </v>
      </c>
    </row>
    <row r="148" spans="1:2">
      <c r="A148" s="5" t="str">
        <f t="shared" si="6"/>
        <v xml:space="preserve"> </v>
      </c>
      <c r="B148" s="11" t="str">
        <f t="shared" si="7"/>
        <v xml:space="preserve"> </v>
      </c>
    </row>
    <row r="149" spans="1:2">
      <c r="A149" s="5" t="str">
        <f t="shared" si="6"/>
        <v xml:space="preserve"> </v>
      </c>
      <c r="B149" s="11" t="str">
        <f t="shared" si="7"/>
        <v xml:space="preserve"> </v>
      </c>
    </row>
    <row r="150" spans="1:2">
      <c r="A150" s="5" t="str">
        <f t="shared" si="6"/>
        <v xml:space="preserve"> </v>
      </c>
      <c r="B150" s="11" t="str">
        <f t="shared" si="7"/>
        <v xml:space="preserve"> </v>
      </c>
    </row>
    <row r="151" spans="1:2">
      <c r="A151" s="5" t="str">
        <f t="shared" si="6"/>
        <v xml:space="preserve"> </v>
      </c>
      <c r="B151" s="11" t="str">
        <f t="shared" si="7"/>
        <v xml:space="preserve"> </v>
      </c>
    </row>
    <row r="152" spans="1:2">
      <c r="A152" s="5" t="str">
        <f t="shared" si="6"/>
        <v xml:space="preserve"> </v>
      </c>
      <c r="B152" s="11" t="str">
        <f t="shared" si="7"/>
        <v xml:space="preserve"> </v>
      </c>
    </row>
    <row r="153" spans="1:2">
      <c r="A153" s="5" t="str">
        <f t="shared" si="6"/>
        <v xml:space="preserve"> </v>
      </c>
      <c r="B153" s="11" t="str">
        <f t="shared" si="7"/>
        <v xml:space="preserve"> </v>
      </c>
    </row>
    <row r="154" spans="1:2">
      <c r="A154" s="5" t="str">
        <f t="shared" ref="A154:A157" si="8">IF(A153&gt;=C$3," ",A153+1)</f>
        <v xml:space="preserve"> </v>
      </c>
      <c r="B154" s="11" t="str">
        <f t="shared" ref="B154:B157" si="9">IF(A154=" "," ",IF(A154&lt;=C$4,A154*(4.5/C$4)+1,A154*(4.5/(C$3-C$4))+(10-(4.5*C$3/(C$3-C$4)))))</f>
        <v xml:space="preserve"> </v>
      </c>
    </row>
    <row r="155" spans="1:2">
      <c r="A155" s="5" t="str">
        <f t="shared" si="8"/>
        <v xml:space="preserve"> </v>
      </c>
      <c r="B155" s="11" t="str">
        <f t="shared" si="9"/>
        <v xml:space="preserve"> </v>
      </c>
    </row>
    <row r="156" spans="1:2">
      <c r="A156" s="5" t="str">
        <f t="shared" si="8"/>
        <v xml:space="preserve"> </v>
      </c>
      <c r="B156" s="11" t="str">
        <f t="shared" si="9"/>
        <v xml:space="preserve"> </v>
      </c>
    </row>
    <row r="157" spans="1:2">
      <c r="A157" s="5" t="str">
        <f t="shared" si="8"/>
        <v xml:space="preserve"> </v>
      </c>
      <c r="B157" s="11" t="str">
        <f t="shared" si="9"/>
        <v xml:space="preserve"> </v>
      </c>
    </row>
  </sheetData>
  <pageMargins left="0.7" right="0.7" top="0.75" bottom="0.75" header="0.3" footer="0.3"/>
  <pageSetup paperSize="9" scale="6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AOC Oost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de Bruin</dc:creator>
  <cp:keywords/>
  <dc:description/>
  <cp:lastModifiedBy>Wendy de Bruin</cp:lastModifiedBy>
  <cp:revision/>
  <dcterms:created xsi:type="dcterms:W3CDTF">2015-11-02T12:21:20Z</dcterms:created>
  <dcterms:modified xsi:type="dcterms:W3CDTF">2017-12-14T14:48:46Z</dcterms:modified>
  <cp:category/>
  <cp:contentStatus/>
</cp:coreProperties>
</file>